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19095" windowHeight="7995"/>
  </bookViews>
  <sheets>
    <sheet name="МП 2021" sheetId="1" r:id="rId1"/>
  </sheets>
  <definedNames>
    <definedName name="_xlnm.Print_Titles" localSheetId="0">'МП 2021'!$7:$9</definedName>
    <definedName name="_xlnm.Print_Area" localSheetId="0">'МП 2021'!$A$1:$J$48</definedName>
  </definedNames>
  <calcPr calcId="145621"/>
</workbook>
</file>

<file path=xl/calcChain.xml><?xml version="1.0" encoding="utf-8"?>
<calcChain xmlns="http://schemas.openxmlformats.org/spreadsheetml/2006/main">
  <c r="J47" i="1" l="1"/>
  <c r="H47" i="1"/>
  <c r="I44" i="1" l="1"/>
  <c r="G44" i="1"/>
  <c r="C44" i="1"/>
  <c r="J46" i="1"/>
  <c r="H46" i="1"/>
  <c r="J45" i="1"/>
  <c r="H45" i="1"/>
  <c r="J44" i="1" l="1"/>
  <c r="H44" i="1"/>
  <c r="J37" i="1"/>
  <c r="H37" i="1"/>
  <c r="J43" i="1" l="1"/>
  <c r="H43" i="1"/>
  <c r="H18" i="1"/>
  <c r="H26" i="1" l="1"/>
  <c r="H27" i="1"/>
  <c r="H28" i="1"/>
  <c r="C16" i="1" l="1"/>
  <c r="G16" i="1"/>
  <c r="I16" i="1"/>
  <c r="H40" i="1" l="1"/>
  <c r="H39" i="1"/>
  <c r="I33" i="1" l="1"/>
  <c r="G33" i="1"/>
  <c r="G10" i="1" l="1"/>
  <c r="I10" i="1"/>
  <c r="G19" i="1" l="1"/>
  <c r="I19" i="1"/>
  <c r="I38" i="1" l="1"/>
  <c r="G38" i="1"/>
  <c r="I29" i="1"/>
  <c r="G29" i="1"/>
  <c r="C10" i="1" l="1"/>
  <c r="J40" i="1" l="1"/>
  <c r="J39" i="1"/>
  <c r="H24" i="1" l="1"/>
  <c r="H10" i="1" l="1"/>
  <c r="J41" i="1"/>
  <c r="C29" i="1" l="1"/>
  <c r="J32" i="1"/>
  <c r="H32" i="1"/>
  <c r="H29" i="1" l="1"/>
  <c r="J29" i="1"/>
  <c r="H41" i="1"/>
  <c r="C38" i="1"/>
  <c r="J38" i="1" s="1"/>
  <c r="J36" i="1"/>
  <c r="H36" i="1"/>
  <c r="I35" i="1"/>
  <c r="G35" i="1"/>
  <c r="C35" i="1"/>
  <c r="J34" i="1"/>
  <c r="H34" i="1"/>
  <c r="C33" i="1"/>
  <c r="J42" i="1"/>
  <c r="H42" i="1"/>
  <c r="J30" i="1"/>
  <c r="J31" i="1"/>
  <c r="H30" i="1"/>
  <c r="H31" i="1"/>
  <c r="J26" i="1"/>
  <c r="J27" i="1"/>
  <c r="J28" i="1"/>
  <c r="I25" i="1"/>
  <c r="G25" i="1"/>
  <c r="C25" i="1"/>
  <c r="J23" i="1"/>
  <c r="J24" i="1"/>
  <c r="H23" i="1"/>
  <c r="I22" i="1"/>
  <c r="G22" i="1"/>
  <c r="C22" i="1"/>
  <c r="J20" i="1"/>
  <c r="J21" i="1"/>
  <c r="H20" i="1"/>
  <c r="H21" i="1"/>
  <c r="C19" i="1"/>
  <c r="J17" i="1"/>
  <c r="J18" i="1"/>
  <c r="H17" i="1"/>
  <c r="C48" i="1" l="1"/>
  <c r="I48" i="1"/>
  <c r="G48" i="1"/>
  <c r="H35" i="1"/>
  <c r="J19" i="1"/>
  <c r="H19" i="1"/>
  <c r="H38" i="1"/>
  <c r="H33" i="1"/>
  <c r="J35" i="1"/>
  <c r="J33" i="1"/>
  <c r="H22" i="1"/>
  <c r="H16" i="1"/>
  <c r="J16" i="1"/>
  <c r="J22" i="1"/>
  <c r="H25" i="1"/>
  <c r="J25" i="1"/>
  <c r="H15" i="1"/>
  <c r="J15" i="1"/>
  <c r="J14" i="1"/>
  <c r="H14" i="1"/>
  <c r="J13" i="1"/>
  <c r="H13" i="1"/>
  <c r="J12" i="1"/>
  <c r="H12" i="1"/>
  <c r="J11" i="1"/>
  <c r="H11" i="1"/>
  <c r="H48" i="1" l="1"/>
  <c r="J48" i="1"/>
  <c r="J10" i="1"/>
</calcChain>
</file>

<file path=xl/sharedStrings.xml><?xml version="1.0" encoding="utf-8"?>
<sst xmlns="http://schemas.openxmlformats.org/spreadsheetml/2006/main" count="55" uniqueCount="53">
  <si>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</si>
  <si>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</si>
  <si>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</si>
  <si>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</si>
  <si>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</si>
  <si>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</si>
  <si>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</si>
  <si>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</si>
  <si>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</si>
  <si>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</si>
  <si>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</si>
  <si>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</si>
  <si>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Развитие системы предоставления детям услуг дополнительного образования</t>
  </si>
  <si>
    <t>Сохранение и развитие культурного потенциала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</si>
  <si>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</si>
  <si>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</si>
  <si>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</si>
  <si>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</si>
  <si>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</si>
  <si>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</si>
  <si>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</si>
  <si>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</si>
  <si>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</si>
  <si>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</si>
  <si>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</si>
  <si>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</si>
  <si>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</si>
  <si>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</si>
  <si>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</si>
  <si>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"Содействие развитию туризма в городе Твери" на 2018-2023 годы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</si>
  <si>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</si>
  <si>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</si>
  <si>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</si>
  <si>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тыс. руб.</t>
  </si>
  <si>
    <t>В 2021 ГОДУ</t>
  </si>
  <si>
    <t>МП "Развитие образования города Твери" на 2021-2026 годы</t>
  </si>
  <si>
    <t>Развитие общего образования</t>
  </si>
  <si>
    <t>Совершенствование механизма предоставления услуг по организации отдыха детей в каникулярное время</t>
  </si>
  <si>
    <t>МП "Развитие культуры города Твери" на 2021-2026 годы</t>
  </si>
  <si>
    <t>Реализация социально-значимых проектов в сфере культуры города Твери, сохранение культурного наследия города Твери</t>
  </si>
  <si>
    <t>МП "Развитие физической культуры, спорта и молодежной политики города Твери" на 2021-2026 годы</t>
  </si>
  <si>
    <t>МП "Социальная поддержка населения города Твери" на 2021-2026 годы</t>
  </si>
  <si>
    <t>Оказание дополнительных мер социальной поддержки и социальной помощи отдельным категориям населения города Твери</t>
  </si>
  <si>
    <t>МП "Обеспечение доступным жильем населения города Твери" на 2021-2026 годы</t>
  </si>
  <si>
    <t>МП "Коммунальное хозяйство города Твери" на 2021-2026 годы</t>
  </si>
  <si>
    <t>МП "Дорожное хозяйство и общественный транспорт города Твери" на 2021-2026 годы</t>
  </si>
  <si>
    <t>МП "Обеспечение правопорядка и безопасности населения города Твери " на 2021-2026 годы</t>
  </si>
  <si>
    <t>МП "Управление муниципальной собственностью" на 2021-2026 годы</t>
  </si>
  <si>
    <t>МП "Развитие информационных ресурсов города Твери" на 2021-2026 годы</t>
  </si>
  <si>
    <t>МП "Формирование современной городской среды" на 2018-2024 годы</t>
  </si>
  <si>
    <t>МП "Участие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Твери" на 2020-2025 годы</t>
  </si>
  <si>
    <t>Бюджет города Твери на 2021 год всего, 
тыс. руб.</t>
  </si>
  <si>
    <t>по состоянию на 01.09.2021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</si>
</sst>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60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6" fontId="30" fillId="2" borderId="1" xfId="1" applyNumberFormat="1" applyFont="1" applyFill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166" fontId="32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topLeftCell="A13" zoomScale="115" zoomScaleNormal="110" zoomScaleSheetLayoutView="115" workbookViewId="0">
      <selection activeCell="J47" sqref="J47"/>
    </sheetView>
  </sheetViews>
  <sheetFormatPr defaultRowHeight="15" x14ac:dyDescent="0.25"/>
  <cols>
    <col min="1" max="1" width="4" style="4" customWidth="1"/>
    <col min="2" max="2" width="50.42578125" style="4" customWidth="1"/>
    <col min="3" max="3" width="16.5703125" style="4" customWidth="1"/>
    <col min="4" max="4" width="11.5703125" style="4" hidden="1" customWidth="1"/>
    <col min="5" max="5" width="10.85546875" style="4" hidden="1" customWidth="1"/>
    <col min="6" max="6" width="6" style="4" hidden="1" customWidth="1"/>
    <col min="7" max="7" width="11.7109375" style="4" customWidth="1"/>
    <col min="8" max="8" width="9.5703125" style="4" customWidth="1"/>
    <col min="9" max="9" width="11.85546875" style="23" customWidth="1"/>
    <col min="10" max="10" width="9.42578125" style="22" customWidth="1"/>
  </cols>
  <sheetData>
    <row r="1" spans="1:10" s="6" customFormat="1" x14ac:dyDescent="0.25">
      <c r="A1" s="57" t="s">
        <v>8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6" customFormat="1" x14ac:dyDescent="0.25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s="6" customFormat="1" x14ac:dyDescent="0.25">
      <c r="A3" s="57" t="s">
        <v>10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s="6" customFormat="1" x14ac:dyDescent="0.25">
      <c r="A4" s="57" t="s">
        <v>34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s="6" customFormat="1" hidden="1" x14ac:dyDescent="0.25">
      <c r="A5" s="58" t="s">
        <v>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6" customFormat="1" x14ac:dyDescent="0.25">
      <c r="A6" s="1"/>
      <c r="B6" s="1"/>
      <c r="C6" s="59" t="s">
        <v>52</v>
      </c>
      <c r="D6" s="59"/>
      <c r="E6" s="59"/>
      <c r="F6" s="59"/>
      <c r="G6" s="59"/>
      <c r="H6" s="59"/>
      <c r="I6" s="59"/>
      <c r="J6" s="59"/>
    </row>
    <row r="7" spans="1:10" s="6" customFormat="1" ht="33" customHeight="1" x14ac:dyDescent="0.25">
      <c r="A7" s="56" t="s">
        <v>0</v>
      </c>
      <c r="B7" s="56" t="s">
        <v>1</v>
      </c>
      <c r="C7" s="56" t="s">
        <v>51</v>
      </c>
      <c r="D7" s="56" t="s">
        <v>2</v>
      </c>
      <c r="E7" s="56"/>
      <c r="F7" s="56"/>
      <c r="G7" s="56" t="s">
        <v>4</v>
      </c>
      <c r="H7" s="56"/>
      <c r="I7" s="56" t="s">
        <v>5</v>
      </c>
      <c r="J7" s="56"/>
    </row>
    <row r="8" spans="1:10" s="6" customFormat="1" ht="24.75" customHeight="1" x14ac:dyDescent="0.25">
      <c r="A8" s="56"/>
      <c r="B8" s="56"/>
      <c r="C8" s="56"/>
      <c r="D8" s="34"/>
      <c r="E8" s="34"/>
      <c r="F8" s="34"/>
      <c r="G8" s="25" t="s">
        <v>33</v>
      </c>
      <c r="H8" s="35" t="s">
        <v>3</v>
      </c>
      <c r="I8" s="25" t="s">
        <v>33</v>
      </c>
      <c r="J8" s="35" t="s">
        <v>3</v>
      </c>
    </row>
    <row r="9" spans="1:10" s="10" customFormat="1" ht="15" customHeight="1" x14ac:dyDescent="0.2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7">
        <v>6</v>
      </c>
      <c r="J9" s="38">
        <v>7</v>
      </c>
    </row>
    <row r="10" spans="1:10" s="3" customFormat="1" ht="27.6" customHeight="1" x14ac:dyDescent="0.25">
      <c r="A10" s="26">
        <v>1</v>
      </c>
      <c r="B10" s="27" t="s">
        <v>35</v>
      </c>
      <c r="C10" s="47">
        <f>SUM(C11:C15)</f>
        <v>5770460.9000000004</v>
      </c>
      <c r="D10" s="47"/>
      <c r="E10" s="47"/>
      <c r="F10" s="47"/>
      <c r="G10" s="47">
        <f>SUM(G11:G15)</f>
        <v>4917402.3</v>
      </c>
      <c r="H10" s="48">
        <f>G10*100/C10</f>
        <v>85.216803046009716</v>
      </c>
      <c r="I10" s="47">
        <f>SUM(I11:I15)</f>
        <v>2998078.1999999997</v>
      </c>
      <c r="J10" s="47">
        <f t="shared" ref="J10:J38" si="0">I10*100/C10</f>
        <v>51.955610686141199</v>
      </c>
    </row>
    <row r="11" spans="1:10" s="4" customFormat="1" ht="28.5" customHeight="1" x14ac:dyDescent="0.25">
      <c r="A11" s="28"/>
      <c r="B11" s="29" t="s">
        <v>11</v>
      </c>
      <c r="C11" s="42">
        <v>2352483.5</v>
      </c>
      <c r="D11" s="43"/>
      <c r="E11" s="43"/>
      <c r="F11" s="43"/>
      <c r="G11" s="44">
        <v>2236322.1</v>
      </c>
      <c r="H11" s="45">
        <f t="shared" ref="H11:H41" si="1">G11*100/C11</f>
        <v>95.062180032293526</v>
      </c>
      <c r="I11" s="44">
        <v>1347071.6</v>
      </c>
      <c r="J11" s="42">
        <f t="shared" si="0"/>
        <v>57.261681112747446</v>
      </c>
    </row>
    <row r="12" spans="1:10" s="4" customFormat="1" ht="16.5" customHeight="1" x14ac:dyDescent="0.25">
      <c r="A12" s="28"/>
      <c r="B12" s="29" t="s">
        <v>36</v>
      </c>
      <c r="C12" s="44">
        <v>3209510.8</v>
      </c>
      <c r="D12" s="43"/>
      <c r="E12" s="43"/>
      <c r="F12" s="43"/>
      <c r="G12" s="44">
        <v>2495745</v>
      </c>
      <c r="H12" s="45">
        <f t="shared" si="1"/>
        <v>77.760916087274111</v>
      </c>
      <c r="I12" s="44">
        <v>1518398.2</v>
      </c>
      <c r="J12" s="42">
        <f t="shared" si="0"/>
        <v>47.30933449421638</v>
      </c>
    </row>
    <row r="13" spans="1:10" s="4" customFormat="1" ht="29.25" customHeight="1" x14ac:dyDescent="0.25">
      <c r="A13" s="28"/>
      <c r="B13" s="29" t="s">
        <v>12</v>
      </c>
      <c r="C13" s="44">
        <v>49572.5</v>
      </c>
      <c r="D13" s="43"/>
      <c r="E13" s="43"/>
      <c r="F13" s="43"/>
      <c r="G13" s="44">
        <v>49572.5</v>
      </c>
      <c r="H13" s="45">
        <f t="shared" si="1"/>
        <v>100</v>
      </c>
      <c r="I13" s="44">
        <v>30423</v>
      </c>
      <c r="J13" s="42">
        <f t="shared" si="0"/>
        <v>61.370719653033433</v>
      </c>
    </row>
    <row r="14" spans="1:10" s="4" customFormat="1" ht="28.5" customHeight="1" x14ac:dyDescent="0.25">
      <c r="A14" s="28"/>
      <c r="B14" s="29" t="s">
        <v>37</v>
      </c>
      <c r="C14" s="44">
        <v>101789.2</v>
      </c>
      <c r="D14" s="43"/>
      <c r="E14" s="43"/>
      <c r="F14" s="43"/>
      <c r="G14" s="44">
        <v>99878.3</v>
      </c>
      <c r="H14" s="45">
        <f t="shared" si="1"/>
        <v>98.122688851076546</v>
      </c>
      <c r="I14" s="44">
        <v>68182.8</v>
      </c>
      <c r="J14" s="42">
        <f t="shared" si="0"/>
        <v>66.984316607262855</v>
      </c>
    </row>
    <row r="15" spans="1:10" s="4" customFormat="1" ht="30" customHeight="1" x14ac:dyDescent="0.25">
      <c r="A15" s="28"/>
      <c r="B15" s="29" t="s">
        <v>24</v>
      </c>
      <c r="C15" s="44">
        <v>57104.9</v>
      </c>
      <c r="D15" s="43"/>
      <c r="E15" s="43"/>
      <c r="F15" s="43"/>
      <c r="G15" s="44">
        <v>35884.400000000001</v>
      </c>
      <c r="H15" s="46">
        <f t="shared" si="1"/>
        <v>62.839441098749845</v>
      </c>
      <c r="I15" s="44">
        <v>34002.6</v>
      </c>
      <c r="J15" s="44">
        <f t="shared" si="0"/>
        <v>59.544102169866335</v>
      </c>
    </row>
    <row r="16" spans="1:10" s="7" customFormat="1" ht="26.25" customHeight="1" x14ac:dyDescent="0.25">
      <c r="A16" s="26">
        <v>2</v>
      </c>
      <c r="B16" s="11" t="s">
        <v>38</v>
      </c>
      <c r="C16" s="47">
        <f>SUM(C17:C18)</f>
        <v>403514.2</v>
      </c>
      <c r="D16" s="47"/>
      <c r="E16" s="47"/>
      <c r="F16" s="47"/>
      <c r="G16" s="47">
        <f>SUM(G17:G18)</f>
        <v>396110.7</v>
      </c>
      <c r="H16" s="48">
        <f t="shared" si="1"/>
        <v>98.165244246670866</v>
      </c>
      <c r="I16" s="47">
        <f>SUM(I17:I18)</f>
        <v>255152</v>
      </c>
      <c r="J16" s="47">
        <f t="shared" si="0"/>
        <v>63.232471124931912</v>
      </c>
    </row>
    <row r="17" spans="1:11" s="4" customFormat="1" ht="27" customHeight="1" x14ac:dyDescent="0.25">
      <c r="A17" s="28"/>
      <c r="B17" s="30" t="s">
        <v>13</v>
      </c>
      <c r="C17" s="44">
        <v>386110.9</v>
      </c>
      <c r="D17" s="43"/>
      <c r="E17" s="43"/>
      <c r="F17" s="43"/>
      <c r="G17" s="44">
        <v>382246.8</v>
      </c>
      <c r="H17" s="46">
        <f t="shared" si="1"/>
        <v>98.999225352094427</v>
      </c>
      <c r="I17" s="44">
        <v>245591.7</v>
      </c>
      <c r="J17" s="44">
        <f t="shared" si="0"/>
        <v>63.606518230902047</v>
      </c>
    </row>
    <row r="18" spans="1:11" s="6" customFormat="1" ht="45" x14ac:dyDescent="0.25">
      <c r="A18" s="28"/>
      <c r="B18" s="30" t="s">
        <v>39</v>
      </c>
      <c r="C18" s="44">
        <v>17403.3</v>
      </c>
      <c r="D18" s="43"/>
      <c r="E18" s="43"/>
      <c r="F18" s="43"/>
      <c r="G18" s="44">
        <v>13863.9</v>
      </c>
      <c r="H18" s="46">
        <f t="shared" si="1"/>
        <v>79.662477805933364</v>
      </c>
      <c r="I18" s="44">
        <v>9560.2999999999993</v>
      </c>
      <c r="J18" s="44">
        <f t="shared" si="0"/>
        <v>54.933834387731061</v>
      </c>
    </row>
    <row r="19" spans="1:11" s="3" customFormat="1" ht="41.25" customHeight="1" x14ac:dyDescent="0.25">
      <c r="A19" s="26">
        <v>3</v>
      </c>
      <c r="B19" s="27" t="s">
        <v>40</v>
      </c>
      <c r="C19" s="47">
        <f>SUM(C20:C21)</f>
        <v>101177.1</v>
      </c>
      <c r="D19" s="47"/>
      <c r="E19" s="47"/>
      <c r="F19" s="47"/>
      <c r="G19" s="47">
        <f>SUM(G20:G21)</f>
        <v>100923.5</v>
      </c>
      <c r="H19" s="48">
        <f t="shared" si="1"/>
        <v>99.749350396482996</v>
      </c>
      <c r="I19" s="47">
        <f>SUM(I20:I21)</f>
        <v>70912.5</v>
      </c>
      <c r="J19" s="48">
        <f>I19*100/C19</f>
        <v>70.08750003706372</v>
      </c>
    </row>
    <row r="20" spans="1:11" s="8" customFormat="1" ht="18" customHeight="1" x14ac:dyDescent="0.25">
      <c r="A20" s="31"/>
      <c r="B20" s="29" t="s">
        <v>14</v>
      </c>
      <c r="C20" s="44">
        <v>64605.1</v>
      </c>
      <c r="D20" s="44"/>
      <c r="E20" s="44"/>
      <c r="F20" s="44"/>
      <c r="G20" s="44">
        <v>64476.4</v>
      </c>
      <c r="H20" s="46">
        <f t="shared" si="1"/>
        <v>99.800789720935342</v>
      </c>
      <c r="I20" s="44">
        <v>40671.4</v>
      </c>
      <c r="J20" s="44">
        <f t="shared" si="0"/>
        <v>62.953853488346894</v>
      </c>
    </row>
    <row r="21" spans="1:11" s="5" customFormat="1" ht="30" x14ac:dyDescent="0.25">
      <c r="A21" s="31"/>
      <c r="B21" s="29" t="s">
        <v>15</v>
      </c>
      <c r="C21" s="44">
        <v>36572</v>
      </c>
      <c r="D21" s="44"/>
      <c r="E21" s="44"/>
      <c r="F21" s="44"/>
      <c r="G21" s="44">
        <v>36447.1</v>
      </c>
      <c r="H21" s="46">
        <f t="shared" si="1"/>
        <v>99.658481898720339</v>
      </c>
      <c r="I21" s="44">
        <v>30241.1</v>
      </c>
      <c r="J21" s="44">
        <f t="shared" si="0"/>
        <v>82.689215793503223</v>
      </c>
    </row>
    <row r="22" spans="1:11" s="3" customFormat="1" ht="28.5" x14ac:dyDescent="0.25">
      <c r="A22" s="26">
        <v>4</v>
      </c>
      <c r="B22" s="27" t="s">
        <v>41</v>
      </c>
      <c r="C22" s="47">
        <f>SUM(C23:C24)</f>
        <v>80336.400000000009</v>
      </c>
      <c r="D22" s="47"/>
      <c r="E22" s="47"/>
      <c r="F22" s="47"/>
      <c r="G22" s="47">
        <f>SUM(G23:G24)</f>
        <v>56698</v>
      </c>
      <c r="H22" s="48">
        <f t="shared" si="1"/>
        <v>70.575729059305615</v>
      </c>
      <c r="I22" s="47">
        <f>SUM(I23:I24)</f>
        <v>51084.800000000003</v>
      </c>
      <c r="J22" s="47">
        <f t="shared" si="0"/>
        <v>63.58860989538988</v>
      </c>
      <c r="K22" s="4"/>
    </row>
    <row r="23" spans="1:11" s="5" customFormat="1" ht="45" x14ac:dyDescent="0.25">
      <c r="A23" s="31"/>
      <c r="B23" s="29" t="s">
        <v>42</v>
      </c>
      <c r="C23" s="44">
        <v>79907.3</v>
      </c>
      <c r="D23" s="44"/>
      <c r="E23" s="44"/>
      <c r="F23" s="44"/>
      <c r="G23" s="44">
        <v>56333.9</v>
      </c>
      <c r="H23" s="46">
        <f t="shared" si="1"/>
        <v>70.499065792487045</v>
      </c>
      <c r="I23" s="44">
        <v>50750.8</v>
      </c>
      <c r="J23" s="44">
        <f t="shared" si="0"/>
        <v>63.512094639663708</v>
      </c>
    </row>
    <row r="24" spans="1:11" s="5" customFormat="1" ht="30" x14ac:dyDescent="0.25">
      <c r="A24" s="31"/>
      <c r="B24" s="29" t="s">
        <v>16</v>
      </c>
      <c r="C24" s="44">
        <v>429.1</v>
      </c>
      <c r="D24" s="44"/>
      <c r="E24" s="44"/>
      <c r="F24" s="44"/>
      <c r="G24" s="44">
        <v>364.1</v>
      </c>
      <c r="H24" s="46">
        <f t="shared" si="1"/>
        <v>84.852015847121876</v>
      </c>
      <c r="I24" s="44">
        <v>334</v>
      </c>
      <c r="J24" s="44">
        <f t="shared" si="0"/>
        <v>77.837333954789088</v>
      </c>
    </row>
    <row r="25" spans="1:11" s="5" customFormat="1" ht="30" customHeight="1" x14ac:dyDescent="0.25">
      <c r="A25" s="26">
        <v>5</v>
      </c>
      <c r="B25" s="27" t="s">
        <v>43</v>
      </c>
      <c r="C25" s="47">
        <f>SUM(C26:C28)</f>
        <v>121058.8</v>
      </c>
      <c r="D25" s="47"/>
      <c r="E25" s="47"/>
      <c r="F25" s="47"/>
      <c r="G25" s="47">
        <f>SUM(G26:G28)</f>
        <v>28005.200000000001</v>
      </c>
      <c r="H25" s="48">
        <f t="shared" si="1"/>
        <v>23.133551629456097</v>
      </c>
      <c r="I25" s="47">
        <f>SUM(I26:I28)</f>
        <v>13393.699999999999</v>
      </c>
      <c r="J25" s="47">
        <f t="shared" si="0"/>
        <v>11.06379709694793</v>
      </c>
    </row>
    <row r="26" spans="1:11" s="5" customFormat="1" ht="30" x14ac:dyDescent="0.25">
      <c r="A26" s="31"/>
      <c r="B26" s="29" t="s">
        <v>25</v>
      </c>
      <c r="C26" s="44">
        <v>54203.5</v>
      </c>
      <c r="D26" s="44"/>
      <c r="E26" s="44"/>
      <c r="F26" s="44"/>
      <c r="G26" s="44">
        <v>0</v>
      </c>
      <c r="H26" s="46">
        <f t="shared" si="1"/>
        <v>0</v>
      </c>
      <c r="I26" s="44">
        <v>0</v>
      </c>
      <c r="J26" s="44">
        <f t="shared" si="0"/>
        <v>0</v>
      </c>
    </row>
    <row r="27" spans="1:11" s="5" customFormat="1" x14ac:dyDescent="0.25">
      <c r="A27" s="31"/>
      <c r="B27" s="29" t="s">
        <v>27</v>
      </c>
      <c r="C27" s="44">
        <v>16622.5</v>
      </c>
      <c r="D27" s="44"/>
      <c r="E27" s="44"/>
      <c r="F27" s="44"/>
      <c r="G27" s="44">
        <v>2943</v>
      </c>
      <c r="H27" s="46">
        <f t="shared" si="1"/>
        <v>17.704918032786885</v>
      </c>
      <c r="I27" s="44">
        <v>522.79999999999995</v>
      </c>
      <c r="J27" s="44">
        <f t="shared" si="0"/>
        <v>3.1451346067077752</v>
      </c>
    </row>
    <row r="28" spans="1:11" s="5" customFormat="1" ht="45" x14ac:dyDescent="0.25">
      <c r="A28" s="31"/>
      <c r="B28" s="29" t="s">
        <v>26</v>
      </c>
      <c r="C28" s="44">
        <v>50232.800000000003</v>
      </c>
      <c r="D28" s="44"/>
      <c r="E28" s="44"/>
      <c r="F28" s="44"/>
      <c r="G28" s="44">
        <v>25062.2</v>
      </c>
      <c r="H28" s="46">
        <f t="shared" si="1"/>
        <v>49.892102371358952</v>
      </c>
      <c r="I28" s="44">
        <v>12870.9</v>
      </c>
      <c r="J28" s="44">
        <f t="shared" si="0"/>
        <v>25.622501632399548</v>
      </c>
    </row>
    <row r="29" spans="1:11" s="3" customFormat="1" ht="28.5" x14ac:dyDescent="0.25">
      <c r="A29" s="26">
        <v>6</v>
      </c>
      <c r="B29" s="11" t="s">
        <v>44</v>
      </c>
      <c r="C29" s="47">
        <f>SUM(C30:C32)</f>
        <v>414234.7</v>
      </c>
      <c r="D29" s="47"/>
      <c r="E29" s="47"/>
      <c r="F29" s="47"/>
      <c r="G29" s="47">
        <f>SUM(G30:G32)</f>
        <v>333690.20000000007</v>
      </c>
      <c r="H29" s="48">
        <f t="shared" si="1"/>
        <v>80.555829823044775</v>
      </c>
      <c r="I29" s="47">
        <f>SUM(I30:I32)</f>
        <v>271123.8</v>
      </c>
      <c r="J29" s="47">
        <f t="shared" si="0"/>
        <v>65.451735453355312</v>
      </c>
    </row>
    <row r="30" spans="1:11" s="5" customFormat="1" ht="31.5" customHeight="1" x14ac:dyDescent="0.25">
      <c r="A30" s="31"/>
      <c r="B30" s="29" t="s">
        <v>17</v>
      </c>
      <c r="C30" s="44">
        <v>4756.5</v>
      </c>
      <c r="D30" s="44"/>
      <c r="E30" s="44"/>
      <c r="F30" s="44"/>
      <c r="G30" s="44">
        <v>2795.9</v>
      </c>
      <c r="H30" s="46">
        <f t="shared" si="1"/>
        <v>58.780615999159046</v>
      </c>
      <c r="I30" s="44">
        <v>2744.5</v>
      </c>
      <c r="J30" s="44">
        <f t="shared" si="0"/>
        <v>57.699989488068958</v>
      </c>
    </row>
    <row r="31" spans="1:11" s="5" customFormat="1" ht="29.25" customHeight="1" x14ac:dyDescent="0.25">
      <c r="A31" s="31"/>
      <c r="B31" s="29" t="s">
        <v>18</v>
      </c>
      <c r="C31" s="44">
        <v>396229.3</v>
      </c>
      <c r="D31" s="44"/>
      <c r="E31" s="44"/>
      <c r="F31" s="44"/>
      <c r="G31" s="44">
        <v>318435.40000000002</v>
      </c>
      <c r="H31" s="46">
        <f t="shared" si="1"/>
        <v>80.366444379554977</v>
      </c>
      <c r="I31" s="44">
        <v>267766.59999999998</v>
      </c>
      <c r="J31" s="44">
        <f t="shared" si="0"/>
        <v>67.578697486531155</v>
      </c>
    </row>
    <row r="32" spans="1:11" s="5" customFormat="1" ht="29.25" customHeight="1" x14ac:dyDescent="0.25">
      <c r="A32" s="31"/>
      <c r="B32" s="29" t="s">
        <v>28</v>
      </c>
      <c r="C32" s="44">
        <v>13248.9</v>
      </c>
      <c r="D32" s="44"/>
      <c r="E32" s="44"/>
      <c r="F32" s="44"/>
      <c r="G32" s="44">
        <v>12458.9</v>
      </c>
      <c r="H32" s="46">
        <f t="shared" si="1"/>
        <v>94.037240827540401</v>
      </c>
      <c r="I32" s="44">
        <v>612.70000000000005</v>
      </c>
      <c r="J32" s="44">
        <f t="shared" si="0"/>
        <v>4.6245348670455666</v>
      </c>
    </row>
    <row r="33" spans="1:12" s="3" customFormat="1" ht="33" customHeight="1" x14ac:dyDescent="0.25">
      <c r="A33" s="26">
        <v>7</v>
      </c>
      <c r="B33" s="11" t="s">
        <v>45</v>
      </c>
      <c r="C33" s="47">
        <f>SUM(C34:C34)</f>
        <v>2316367.4</v>
      </c>
      <c r="D33" s="47"/>
      <c r="E33" s="47"/>
      <c r="F33" s="47"/>
      <c r="G33" s="47">
        <f>SUM(G34:G34)</f>
        <v>2020346.6</v>
      </c>
      <c r="H33" s="48">
        <f t="shared" si="1"/>
        <v>87.220472883533077</v>
      </c>
      <c r="I33" s="47">
        <f>SUM(I34:I34)</f>
        <v>1155955.2</v>
      </c>
      <c r="J33" s="47">
        <f t="shared" si="0"/>
        <v>49.903793327431565</v>
      </c>
      <c r="L33" s="39"/>
    </row>
    <row r="34" spans="1:12" s="5" customFormat="1" x14ac:dyDescent="0.25">
      <c r="A34" s="31"/>
      <c r="B34" s="29" t="s">
        <v>19</v>
      </c>
      <c r="C34" s="44">
        <v>2316367.4</v>
      </c>
      <c r="D34" s="44"/>
      <c r="E34" s="44"/>
      <c r="F34" s="44"/>
      <c r="G34" s="44">
        <v>2020346.6</v>
      </c>
      <c r="H34" s="45">
        <f t="shared" si="1"/>
        <v>87.220472883533077</v>
      </c>
      <c r="I34" s="44">
        <v>1155955.2</v>
      </c>
      <c r="J34" s="42">
        <f t="shared" si="0"/>
        <v>49.903793327431565</v>
      </c>
    </row>
    <row r="35" spans="1:12" s="7" customFormat="1" ht="33" customHeight="1" x14ac:dyDescent="0.25">
      <c r="A35" s="26">
        <v>8</v>
      </c>
      <c r="B35" s="11" t="s">
        <v>46</v>
      </c>
      <c r="C35" s="47">
        <f>SUM(C36:C37)</f>
        <v>964</v>
      </c>
      <c r="D35" s="47"/>
      <c r="E35" s="47"/>
      <c r="F35" s="47"/>
      <c r="G35" s="47">
        <f>SUM(G36:G37)</f>
        <v>184.9</v>
      </c>
      <c r="H35" s="48">
        <f t="shared" si="1"/>
        <v>19.180497925311204</v>
      </c>
      <c r="I35" s="47">
        <f>SUM(I36:I37)</f>
        <v>184.9</v>
      </c>
      <c r="J35" s="47">
        <f t="shared" si="0"/>
        <v>19.180497925311204</v>
      </c>
      <c r="K35" s="6"/>
    </row>
    <row r="36" spans="1:12" s="8" customFormat="1" x14ac:dyDescent="0.25">
      <c r="A36" s="31"/>
      <c r="B36" s="29" t="s">
        <v>20</v>
      </c>
      <c r="C36" s="44">
        <v>600</v>
      </c>
      <c r="D36" s="44"/>
      <c r="E36" s="44"/>
      <c r="F36" s="44"/>
      <c r="G36" s="44">
        <v>120.9</v>
      </c>
      <c r="H36" s="45">
        <f t="shared" si="1"/>
        <v>20.149999999999999</v>
      </c>
      <c r="I36" s="44">
        <v>120.9</v>
      </c>
      <c r="J36" s="42">
        <f t="shared" si="0"/>
        <v>20.149999999999999</v>
      </c>
    </row>
    <row r="37" spans="1:12" s="8" customFormat="1" x14ac:dyDescent="0.25">
      <c r="A37" s="31"/>
      <c r="B37" s="29" t="s">
        <v>21</v>
      </c>
      <c r="C37" s="44">
        <v>364</v>
      </c>
      <c r="D37" s="44"/>
      <c r="E37" s="44"/>
      <c r="F37" s="44"/>
      <c r="G37" s="44">
        <v>64</v>
      </c>
      <c r="H37" s="45">
        <f t="shared" si="1"/>
        <v>17.582417582417584</v>
      </c>
      <c r="I37" s="44">
        <v>64</v>
      </c>
      <c r="J37" s="42">
        <f t="shared" si="0"/>
        <v>17.582417582417584</v>
      </c>
    </row>
    <row r="38" spans="1:12" s="3" customFormat="1" ht="30.75" customHeight="1" x14ac:dyDescent="0.25">
      <c r="A38" s="26">
        <v>9</v>
      </c>
      <c r="B38" s="11" t="s">
        <v>47</v>
      </c>
      <c r="C38" s="47">
        <f>SUM(C39:C40)</f>
        <v>5000</v>
      </c>
      <c r="D38" s="47"/>
      <c r="E38" s="47"/>
      <c r="F38" s="47"/>
      <c r="G38" s="47">
        <f>SUM(G39:G40)</f>
        <v>2022.3</v>
      </c>
      <c r="H38" s="48">
        <f t="shared" si="1"/>
        <v>40.445999999999998</v>
      </c>
      <c r="I38" s="47">
        <f>SUM(I39:I40)</f>
        <v>1044.9000000000001</v>
      </c>
      <c r="J38" s="47">
        <f t="shared" si="0"/>
        <v>20.898000000000003</v>
      </c>
    </row>
    <row r="39" spans="1:12" s="5" customFormat="1" x14ac:dyDescent="0.25">
      <c r="A39" s="31"/>
      <c r="B39" s="29" t="s">
        <v>22</v>
      </c>
      <c r="C39" s="44">
        <v>3580</v>
      </c>
      <c r="D39" s="44"/>
      <c r="E39" s="44"/>
      <c r="F39" s="44"/>
      <c r="G39" s="44">
        <v>1642.5</v>
      </c>
      <c r="H39" s="45">
        <f>G39*100/C39</f>
        <v>45.879888268156428</v>
      </c>
      <c r="I39" s="44">
        <v>942.9</v>
      </c>
      <c r="J39" s="44">
        <f>I39*100/C39</f>
        <v>26.337988826815643</v>
      </c>
    </row>
    <row r="40" spans="1:12" s="5" customFormat="1" x14ac:dyDescent="0.25">
      <c r="A40" s="31"/>
      <c r="B40" s="29" t="s">
        <v>23</v>
      </c>
      <c r="C40" s="44">
        <v>1420</v>
      </c>
      <c r="D40" s="44"/>
      <c r="E40" s="44"/>
      <c r="F40" s="44"/>
      <c r="G40" s="44">
        <v>379.8</v>
      </c>
      <c r="H40" s="45">
        <f>G40*100/C40</f>
        <v>26.746478873239436</v>
      </c>
      <c r="I40" s="44">
        <v>102</v>
      </c>
      <c r="J40" s="44">
        <f>I40*100/C40</f>
        <v>7.183098591549296</v>
      </c>
    </row>
    <row r="41" spans="1:12" s="3" customFormat="1" ht="33" customHeight="1" x14ac:dyDescent="0.25">
      <c r="A41" s="26">
        <v>10</v>
      </c>
      <c r="B41" s="11" t="s">
        <v>48</v>
      </c>
      <c r="C41" s="47">
        <v>25716.400000000001</v>
      </c>
      <c r="D41" s="47"/>
      <c r="E41" s="47"/>
      <c r="F41" s="47"/>
      <c r="G41" s="47">
        <v>14157.1</v>
      </c>
      <c r="H41" s="48">
        <f t="shared" si="1"/>
        <v>55.050862484640149</v>
      </c>
      <c r="I41" s="47">
        <v>9006.5</v>
      </c>
      <c r="J41" s="47">
        <f t="shared" ref="J41" si="2">I41*100/C41</f>
        <v>35.02239815837364</v>
      </c>
      <c r="K41" s="7"/>
    </row>
    <row r="42" spans="1:12" s="3" customFormat="1" ht="28.5" x14ac:dyDescent="0.25">
      <c r="A42" s="26">
        <v>11</v>
      </c>
      <c r="B42" s="11" t="s">
        <v>49</v>
      </c>
      <c r="C42" s="47">
        <v>443269.7</v>
      </c>
      <c r="D42" s="47"/>
      <c r="E42" s="47"/>
      <c r="F42" s="47"/>
      <c r="G42" s="47">
        <v>406562.6</v>
      </c>
      <c r="H42" s="48">
        <f t="shared" ref="H42:H47" si="3">G42*100/C42</f>
        <v>91.719014405902314</v>
      </c>
      <c r="I42" s="47">
        <v>231129.7</v>
      </c>
      <c r="J42" s="47">
        <f t="shared" ref="J42:J48" si="4">I42*100/C42</f>
        <v>52.142002938617281</v>
      </c>
    </row>
    <row r="43" spans="1:12" s="3" customFormat="1" ht="28.5" x14ac:dyDescent="0.25">
      <c r="A43" s="26">
        <v>12</v>
      </c>
      <c r="B43" s="11" t="s">
        <v>29</v>
      </c>
      <c r="C43" s="47">
        <v>2950.6</v>
      </c>
      <c r="D43" s="47"/>
      <c r="E43" s="47"/>
      <c r="F43" s="47"/>
      <c r="G43" s="47">
        <v>2200.6</v>
      </c>
      <c r="H43" s="48">
        <f t="shared" si="3"/>
        <v>74.581441062834685</v>
      </c>
      <c r="I43" s="47">
        <v>1650.5</v>
      </c>
      <c r="J43" s="47">
        <f t="shared" si="4"/>
        <v>55.937775367721819</v>
      </c>
    </row>
    <row r="44" spans="1:12" s="3" customFormat="1" ht="28.5" x14ac:dyDescent="0.25">
      <c r="A44" s="26">
        <v>13</v>
      </c>
      <c r="B44" s="11" t="s">
        <v>30</v>
      </c>
      <c r="C44" s="47">
        <f>SUM(C45:C46)</f>
        <v>3341.6</v>
      </c>
      <c r="D44" s="47"/>
      <c r="E44" s="47"/>
      <c r="F44" s="47"/>
      <c r="G44" s="47">
        <f>SUM(G45:G46)</f>
        <v>2131.6</v>
      </c>
      <c r="H44" s="48">
        <f t="shared" si="3"/>
        <v>63.789801292793875</v>
      </c>
      <c r="I44" s="47">
        <f>SUM(I45:I46)</f>
        <v>1555.5</v>
      </c>
      <c r="J44" s="47">
        <f t="shared" si="4"/>
        <v>46.549557098395979</v>
      </c>
    </row>
    <row r="45" spans="1:12" s="3" customFormat="1" ht="21" customHeight="1" x14ac:dyDescent="0.25">
      <c r="A45" s="51"/>
      <c r="B45" s="32" t="s">
        <v>31</v>
      </c>
      <c r="C45" s="42">
        <v>188</v>
      </c>
      <c r="D45" s="42"/>
      <c r="E45" s="42"/>
      <c r="F45" s="42"/>
      <c r="G45" s="42">
        <v>188</v>
      </c>
      <c r="H45" s="45">
        <f t="shared" si="3"/>
        <v>100</v>
      </c>
      <c r="I45" s="42">
        <v>97.8</v>
      </c>
      <c r="J45" s="42">
        <f t="shared" si="4"/>
        <v>52.021276595744681</v>
      </c>
    </row>
    <row r="46" spans="1:12" s="3" customFormat="1" x14ac:dyDescent="0.25">
      <c r="A46" s="51"/>
      <c r="B46" s="32" t="s">
        <v>32</v>
      </c>
      <c r="C46" s="42">
        <v>3153.6</v>
      </c>
      <c r="D46" s="42"/>
      <c r="E46" s="42"/>
      <c r="F46" s="42"/>
      <c r="G46" s="42">
        <v>1943.6</v>
      </c>
      <c r="H46" s="45">
        <f t="shared" si="3"/>
        <v>61.631151699644853</v>
      </c>
      <c r="I46" s="42">
        <v>1457.7</v>
      </c>
      <c r="J46" s="42">
        <f t="shared" si="4"/>
        <v>46.223363774733642</v>
      </c>
    </row>
    <row r="47" spans="1:12" s="3" customFormat="1" ht="71.25" x14ac:dyDescent="0.25">
      <c r="A47" s="53">
        <v>14</v>
      </c>
      <c r="B47" s="52" t="s">
        <v>50</v>
      </c>
      <c r="C47" s="54">
        <v>4892.5</v>
      </c>
      <c r="D47" s="54"/>
      <c r="E47" s="54"/>
      <c r="F47" s="54"/>
      <c r="G47" s="54">
        <v>959.1</v>
      </c>
      <c r="H47" s="55">
        <f t="shared" si="3"/>
        <v>19.603474706182933</v>
      </c>
      <c r="I47" s="54">
        <v>316.5</v>
      </c>
      <c r="J47" s="54">
        <f t="shared" si="4"/>
        <v>6.4690853346959631</v>
      </c>
    </row>
    <row r="48" spans="1:12" s="4" customFormat="1" ht="18.75" customHeight="1" x14ac:dyDescent="0.25">
      <c r="A48" s="41"/>
      <c r="B48" s="33" t="s">
        <v>7</v>
      </c>
      <c r="C48" s="49">
        <f>C10+C16+C19+C22+C25+C29+C33+C35+C38+C41+C42+C43+C44+C47</f>
        <v>9693284.2999999989</v>
      </c>
      <c r="D48" s="49"/>
      <c r="E48" s="49"/>
      <c r="F48" s="49"/>
      <c r="G48" s="49">
        <f>G10+G16+G19+G22+G25+G29+G33+G35+G38+G41+G42+G43+G44+G47</f>
        <v>8281394.6999999983</v>
      </c>
      <c r="H48" s="50">
        <f t="shared" ref="H48" si="5">G48*100/C48</f>
        <v>85.434352730168044</v>
      </c>
      <c r="I48" s="49">
        <f>I10+I16+I19+I22+I25+I29+I33+I35+I38+I41+I42+I43+I44+I47</f>
        <v>5060588.7</v>
      </c>
      <c r="J48" s="49">
        <f t="shared" si="4"/>
        <v>52.207162643522182</v>
      </c>
    </row>
    <row r="49" spans="1:10" s="2" customFormat="1" x14ac:dyDescent="0.25">
      <c r="A49" s="12"/>
      <c r="B49" s="12"/>
      <c r="C49" s="40"/>
      <c r="D49" s="12"/>
      <c r="E49" s="12"/>
      <c r="F49" s="12"/>
      <c r="G49" s="12"/>
      <c r="H49" s="12"/>
      <c r="I49" s="14"/>
      <c r="J49" s="13"/>
    </row>
    <row r="50" spans="1:10" s="2" customFormat="1" x14ac:dyDescent="0.25">
      <c r="A50" s="12"/>
      <c r="B50" s="12"/>
      <c r="C50" s="15"/>
      <c r="D50" s="12"/>
      <c r="E50" s="15"/>
      <c r="F50" s="15"/>
      <c r="G50" s="15"/>
      <c r="H50" s="15"/>
      <c r="I50" s="15"/>
      <c r="J50" s="13"/>
    </row>
    <row r="51" spans="1:10" s="2" customFormat="1" x14ac:dyDescent="0.25">
      <c r="A51" s="12"/>
      <c r="B51" s="15"/>
      <c r="C51" s="16"/>
      <c r="D51" s="15"/>
      <c r="E51" s="15"/>
      <c r="F51" s="15"/>
      <c r="G51" s="16"/>
      <c r="H51" s="15"/>
      <c r="I51" s="17"/>
      <c r="J51" s="16"/>
    </row>
    <row r="52" spans="1:10" s="2" customFormat="1" x14ac:dyDescent="0.25">
      <c r="A52" s="12"/>
      <c r="B52" s="15"/>
      <c r="C52" s="16"/>
      <c r="D52" s="15"/>
      <c r="E52" s="15"/>
      <c r="F52" s="15"/>
      <c r="G52" s="15"/>
      <c r="H52" s="15"/>
      <c r="I52" s="17"/>
      <c r="J52" s="13"/>
    </row>
    <row r="53" spans="1:10" s="2" customFormat="1" x14ac:dyDescent="0.25">
      <c r="A53" s="12"/>
      <c r="B53" s="15"/>
      <c r="C53" s="16"/>
      <c r="D53" s="15"/>
      <c r="E53" s="15"/>
      <c r="F53" s="15"/>
      <c r="G53" s="15"/>
      <c r="H53" s="15"/>
      <c r="I53" s="17"/>
      <c r="J53" s="13"/>
    </row>
    <row r="54" spans="1:10" s="2" customFormat="1" x14ac:dyDescent="0.25">
      <c r="A54" s="12"/>
      <c r="B54" s="15"/>
      <c r="C54" s="15"/>
      <c r="D54" s="15"/>
      <c r="E54" s="15"/>
      <c r="F54" s="15"/>
      <c r="G54" s="15"/>
      <c r="H54" s="15"/>
      <c r="I54" s="17"/>
      <c r="J54" s="13"/>
    </row>
    <row r="55" spans="1:10" s="2" customFormat="1" x14ac:dyDescent="0.25">
      <c r="A55" s="12"/>
      <c r="B55" s="15"/>
      <c r="C55" s="18"/>
      <c r="D55" s="15"/>
      <c r="E55" s="15"/>
      <c r="F55" s="15"/>
      <c r="G55" s="15"/>
      <c r="H55" s="15"/>
      <c r="I55" s="17"/>
      <c r="J55" s="13"/>
    </row>
    <row r="56" spans="1:10" s="2" customFormat="1" x14ac:dyDescent="0.25">
      <c r="A56" s="12"/>
      <c r="B56" s="15"/>
      <c r="C56" s="15"/>
      <c r="D56" s="15"/>
      <c r="E56" s="15"/>
      <c r="F56" s="15"/>
      <c r="G56" s="15"/>
      <c r="H56" s="15"/>
      <c r="I56" s="17"/>
      <c r="J56" s="13"/>
    </row>
    <row r="57" spans="1:10" s="2" customFormat="1" x14ac:dyDescent="0.25">
      <c r="A57" s="12"/>
      <c r="B57" s="15"/>
      <c r="C57" s="15"/>
      <c r="D57" s="15"/>
      <c r="E57" s="15"/>
      <c r="F57" s="15"/>
      <c r="G57" s="15"/>
      <c r="H57" s="15"/>
      <c r="I57" s="19"/>
      <c r="J57" s="13"/>
    </row>
    <row r="58" spans="1:10" s="2" customFormat="1" x14ac:dyDescent="0.25">
      <c r="A58" s="12"/>
      <c r="B58" s="15"/>
      <c r="C58" s="15"/>
      <c r="D58" s="15"/>
      <c r="E58" s="15"/>
      <c r="F58" s="15"/>
      <c r="G58" s="20"/>
      <c r="H58" s="15"/>
      <c r="I58" s="17"/>
      <c r="J58" s="13"/>
    </row>
    <row r="59" spans="1:10" s="2" customFormat="1" x14ac:dyDescent="0.25">
      <c r="A59" s="12"/>
      <c r="B59" s="15"/>
      <c r="C59" s="15"/>
      <c r="D59" s="15"/>
      <c r="E59" s="15"/>
      <c r="F59" s="15"/>
      <c r="G59" s="15"/>
      <c r="H59" s="15"/>
      <c r="I59" s="17"/>
      <c r="J59" s="13"/>
    </row>
    <row r="60" spans="1:10" s="2" customFormat="1" x14ac:dyDescent="0.25">
      <c r="A60" s="12"/>
      <c r="B60" s="18"/>
      <c r="C60" s="15"/>
      <c r="D60" s="15"/>
      <c r="E60" s="15"/>
      <c r="F60" s="15"/>
      <c r="G60" s="15"/>
      <c r="H60" s="15"/>
      <c r="I60" s="17"/>
      <c r="J60" s="13"/>
    </row>
    <row r="61" spans="1:10" s="2" customFormat="1" x14ac:dyDescent="0.25">
      <c r="A61" s="12"/>
      <c r="B61" s="15"/>
      <c r="C61" s="15"/>
      <c r="D61" s="15"/>
      <c r="E61" s="15"/>
      <c r="F61" s="15"/>
      <c r="G61" s="15"/>
      <c r="H61" s="15"/>
      <c r="I61" s="17"/>
      <c r="J61" s="13"/>
    </row>
    <row r="62" spans="1:10" x14ac:dyDescent="0.25">
      <c r="A62" s="12"/>
      <c r="B62" s="12"/>
      <c r="C62" s="15"/>
      <c r="D62" s="9"/>
      <c r="E62" s="9"/>
      <c r="F62" s="9"/>
      <c r="G62" s="9"/>
      <c r="H62" s="9"/>
      <c r="I62" s="21"/>
    </row>
    <row r="63" spans="1:10" x14ac:dyDescent="0.25">
      <c r="A63" s="12"/>
      <c r="B63" s="15"/>
      <c r="C63" s="15"/>
      <c r="D63" s="9"/>
      <c r="E63" s="9"/>
      <c r="F63" s="9"/>
      <c r="G63" s="9"/>
      <c r="H63" s="9"/>
      <c r="I63" s="21"/>
    </row>
    <row r="64" spans="1:10" x14ac:dyDescent="0.25">
      <c r="A64" s="12"/>
      <c r="B64" s="15"/>
      <c r="C64" s="15"/>
      <c r="D64" s="9"/>
      <c r="E64" s="9"/>
      <c r="F64" s="9"/>
      <c r="G64" s="9"/>
      <c r="H64" s="9"/>
      <c r="I64" s="21"/>
    </row>
    <row r="65" spans="1:9" x14ac:dyDescent="0.25">
      <c r="A65" s="12"/>
      <c r="B65" s="15"/>
      <c r="C65" s="15"/>
      <c r="D65" s="9"/>
      <c r="E65" s="9"/>
      <c r="F65" s="9"/>
      <c r="G65" s="9"/>
      <c r="H65" s="9"/>
      <c r="I65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2021</vt:lpstr>
      <vt:lpstr>'МП 2021'!Заголовки_для_печати</vt:lpstr>
      <vt:lpstr>'МП 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Ольга А. Спесивцева</cp:lastModifiedBy>
  <cp:lastPrinted>2021-09-13T07:25:15Z</cp:lastPrinted>
  <dcterms:created xsi:type="dcterms:W3CDTF">2012-07-10T18:14:32Z</dcterms:created>
  <dcterms:modified xsi:type="dcterms:W3CDTF">2021-09-13T07:27:24Z</dcterms:modified>
</cp:coreProperties>
</file>